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<sst xmlns="http://schemas.openxmlformats.org/spreadsheetml/2006/main" count="65" uniqueCount="21">
  <si>
    <t>Instance</t>
  </si>
  <si>
    <t>Height</t>
  </si>
  <si>
    <t>Weight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</si>
  <si>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</si>
  <si>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</si>
  <si>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</si>
  <si>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</si>
  <si>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</si>
  <si>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</si>
  <si>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</si>
  <si>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</si>
  <si>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</si>
  <si>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C1</t>
  </si>
  <si>
    <t>C2</t>
  </si>
  <si>
    <t>from C1</t>
  </si>
  <si>
    <t>from C2</t>
  </si>
  <si>
    <t>Cluster</t>
  </si>
  <si>
    <t>C1s</t>
  </si>
  <si>
    <t>C2s</t>
  </si>
  <si>
    <t>new C1</t>
  </si>
  <si>
    <t>new C2</t>
  </si>
</sst>
</file>

<file path=xl/styles.xml><?xml version="1.0" encoding="utf-8"?>
<styleSheet xmlns="http://schemas.openxmlformats.org/spreadsheetml/2006/main">
  <numFmts count="14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75"/>
          <c:w val="0.8965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Sheet1!$B$2:$B$10</c:f>
              <c:numCache/>
            </c:numRef>
          </c:xVal>
          <c:yVal>
            <c:numRef>
              <c:f>Sheet1!$C$2:$C$10</c:f>
              <c:numCache/>
            </c:numRef>
          </c:yVal>
          <c:smooth val="0"/>
        </c:ser>
        <c:axId val="58103794"/>
        <c:axId val="53172099"/>
      </c:scatterChart>
      <c:val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72099"/>
        <c:crosses val="autoZero"/>
        <c:crossBetween val="midCat"/>
        <c:dispUnits/>
      </c:valAx>
      <c:valAx>
        <c:axId val="53172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03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4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75"/>
          <c:w val="0.89675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Sheet1!$B$2:$B$10</c:f>
              <c:numCache>
                <c:ptCount val="9"/>
                <c:pt idx="0">
                  <c:v>150</c:v>
                </c:pt>
                <c:pt idx="1">
                  <c:v>165</c:v>
                </c:pt>
                <c:pt idx="2">
                  <c:v>140</c:v>
                </c:pt>
                <c:pt idx="3">
                  <c:v>200</c:v>
                </c:pt>
                <c:pt idx="4">
                  <c:v>120</c:v>
                </c:pt>
                <c:pt idx="5">
                  <c:v>110</c:v>
                </c:pt>
                <c:pt idx="6">
                  <c:v>180</c:v>
                </c:pt>
                <c:pt idx="7">
                  <c:v>100</c:v>
                </c:pt>
                <c:pt idx="8">
                  <c:v>140</c:v>
                </c:pt>
              </c:numCache>
            </c:numRef>
          </c:xVal>
          <c:yVal>
            <c:numRef>
              <c:f>Sheet1!$C$2:$C$10</c:f>
              <c:numCache>
                <c:ptCount val="9"/>
                <c:pt idx="0">
                  <c:v>120</c:v>
                </c:pt>
                <c:pt idx="1">
                  <c:v>180</c:v>
                </c:pt>
                <c:pt idx="2">
                  <c:v>100</c:v>
                </c:pt>
                <c:pt idx="3">
                  <c:v>200</c:v>
                </c:pt>
                <c:pt idx="4">
                  <c:v>90</c:v>
                </c:pt>
                <c:pt idx="5">
                  <c:v>100</c:v>
                </c:pt>
                <c:pt idx="6">
                  <c:v>200</c:v>
                </c:pt>
                <c:pt idx="7">
                  <c:v>90</c:v>
                </c:pt>
                <c:pt idx="8">
                  <c:v>110</c:v>
                </c:pt>
              </c:numCache>
            </c:numRef>
          </c:yVal>
          <c:smooth val="0"/>
        </c:ser>
        <c:axId val="8786844"/>
        <c:axId val="11972733"/>
      </c:scatterChart>
      <c:val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72733"/>
        <c:crosses val="autoZero"/>
        <c:crossBetween val="midCat"/>
        <c:dispUnits/>
      </c:valAx>
      <c:valAx>
        <c:axId val="11972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86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4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75"/>
          <c:w val="0.89675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Sheet1!$B$2:$B$10</c:f>
              <c:numCache>
                <c:ptCount val="9"/>
                <c:pt idx="0">
                  <c:v>150</c:v>
                </c:pt>
                <c:pt idx="1">
                  <c:v>165</c:v>
                </c:pt>
                <c:pt idx="2">
                  <c:v>140</c:v>
                </c:pt>
                <c:pt idx="3">
                  <c:v>200</c:v>
                </c:pt>
                <c:pt idx="4">
                  <c:v>120</c:v>
                </c:pt>
                <c:pt idx="5">
                  <c:v>110</c:v>
                </c:pt>
                <c:pt idx="6">
                  <c:v>180</c:v>
                </c:pt>
                <c:pt idx="7">
                  <c:v>100</c:v>
                </c:pt>
                <c:pt idx="8">
                  <c:v>140</c:v>
                </c:pt>
              </c:numCache>
            </c:numRef>
          </c:xVal>
          <c:yVal>
            <c:numRef>
              <c:f>Sheet1!$C$2:$C$10</c:f>
              <c:numCache>
                <c:ptCount val="9"/>
                <c:pt idx="0">
                  <c:v>120</c:v>
                </c:pt>
                <c:pt idx="1">
                  <c:v>180</c:v>
                </c:pt>
                <c:pt idx="2">
                  <c:v>100</c:v>
                </c:pt>
                <c:pt idx="3">
                  <c:v>200</c:v>
                </c:pt>
                <c:pt idx="4">
                  <c:v>90</c:v>
                </c:pt>
                <c:pt idx="5">
                  <c:v>100</c:v>
                </c:pt>
                <c:pt idx="6">
                  <c:v>200</c:v>
                </c:pt>
                <c:pt idx="7">
                  <c:v>90</c:v>
                </c:pt>
                <c:pt idx="8">
                  <c:v>110</c:v>
                </c:pt>
              </c:numCache>
            </c:numRef>
          </c:yVal>
          <c:smooth val="0"/>
        </c:ser>
        <c:axId val="40645734"/>
        <c:axId val="30267287"/>
      </c:scatterChart>
      <c:val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67287"/>
        <c:crosses val="autoZero"/>
        <c:crossBetween val="midCat"/>
        <c:dispUnits/>
      </c:valAx>
      <c:valAx>
        <c:axId val="30267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457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4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13</xdr:row>
      <xdr:rowOff>142875</xdr:rowOff>
    </xdr:from>
    <xdr:to>
      <xdr:col>17</xdr:col>
      <xdr:colOff>28575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2066925" y="2247900"/>
        <a:ext cx="83248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21</xdr:row>
      <xdr:rowOff>104775</xdr:rowOff>
    </xdr:from>
    <xdr:to>
      <xdr:col>9</xdr:col>
      <xdr:colOff>600075</xdr:colOff>
      <xdr:row>24</xdr:row>
      <xdr:rowOff>123825</xdr:rowOff>
    </xdr:to>
    <xdr:sp>
      <xdr:nvSpPr>
        <xdr:cNvPr id="2" name="Oval 2"/>
        <xdr:cNvSpPr>
          <a:spLocks/>
        </xdr:cNvSpPr>
      </xdr:nvSpPr>
      <xdr:spPr>
        <a:xfrm>
          <a:off x="5029200" y="3505200"/>
          <a:ext cx="10572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15</xdr:row>
      <xdr:rowOff>142875</xdr:rowOff>
    </xdr:from>
    <xdr:to>
      <xdr:col>13</xdr:col>
      <xdr:colOff>390525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6086475" y="2571750"/>
          <a:ext cx="2228850" cy="1476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0.44025</cdr:y>
    </cdr:from>
    <cdr:to>
      <cdr:x>0.545</cdr:x>
      <cdr:y>0.7105</cdr:y>
    </cdr:to>
    <cdr:sp>
      <cdr:nvSpPr>
        <cdr:cNvPr id="1" name="Oval 1"/>
        <cdr:cNvSpPr>
          <a:spLocks/>
        </cdr:cNvSpPr>
      </cdr:nvSpPr>
      <cdr:spPr>
        <a:xfrm>
          <a:off x="2981325" y="1114425"/>
          <a:ext cx="15621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0.538</cdr:x>
      <cdr:y>0.166</cdr:y>
    </cdr:from>
    <cdr:to>
      <cdr:x>0.7725</cdr:x>
      <cdr:y>0.63725</cdr:y>
    </cdr:to>
    <cdr:sp>
      <cdr:nvSpPr>
        <cdr:cNvPr id="2" name="Oval 2"/>
        <cdr:cNvSpPr>
          <a:spLocks/>
        </cdr:cNvSpPr>
      </cdr:nvSpPr>
      <cdr:spPr>
        <a:xfrm>
          <a:off x="4476750" y="419100"/>
          <a:ext cx="1952625" cy="1200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14</xdr:row>
      <xdr:rowOff>19050</xdr:rowOff>
    </xdr:from>
    <xdr:to>
      <xdr:col>17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105025" y="2286000"/>
        <a:ext cx="8334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</cdr:x>
      <cdr:y>0.4015</cdr:y>
    </cdr:from>
    <cdr:to>
      <cdr:x>0.58425</cdr:x>
      <cdr:y>0.72625</cdr:y>
    </cdr:to>
    <cdr:sp>
      <cdr:nvSpPr>
        <cdr:cNvPr id="1" name="Oval 1"/>
        <cdr:cNvSpPr>
          <a:spLocks/>
        </cdr:cNvSpPr>
      </cdr:nvSpPr>
      <cdr:spPr>
        <a:xfrm>
          <a:off x="3048000" y="1019175"/>
          <a:ext cx="1819275" cy="828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0.58425</cdr:x>
      <cdr:y>0.20475</cdr:y>
    </cdr:from>
    <cdr:to>
      <cdr:x>0.75975</cdr:x>
      <cdr:y>0.4325</cdr:y>
    </cdr:to>
    <cdr:sp>
      <cdr:nvSpPr>
        <cdr:cNvPr id="2" name="Oval 2"/>
        <cdr:cNvSpPr>
          <a:spLocks/>
        </cdr:cNvSpPr>
      </cdr:nvSpPr>
      <cdr:spPr>
        <a:xfrm>
          <a:off x="4867275" y="514350"/>
          <a:ext cx="14668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57150</xdr:rowOff>
    </xdr:from>
    <xdr:to>
      <xdr:col>17</xdr:col>
      <xdr:colOff>409575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438400" y="2162175"/>
        <a:ext cx="8334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Q13" sqref="Q13"/>
    </sheetView>
  </sheetViews>
  <sheetFormatPr defaultColWidth="9.140625" defaultRowHeight="12.75"/>
  <sheetData>
    <row r="1" spans="1:13" ht="12.75">
      <c r="A1" t="s">
        <v>0</v>
      </c>
      <c r="B1" t="s">
        <v>1</v>
      </c>
      <c r="C1" t="s">
        <v>2</v>
      </c>
      <c r="E1" t="s">
        <v>14</v>
      </c>
      <c r="F1" t="s">
        <v>15</v>
      </c>
      <c r="G1" t="s">
        <v>16</v>
      </c>
      <c r="I1" t="s">
        <v>17</v>
      </c>
      <c r="M1" t="s">
        <v>18</v>
      </c>
    </row>
    <row r="2" spans="1:14" ht="12.75">
      <c r="A2" t="s">
        <v>3</v>
      </c>
      <c r="B2">
        <v>150</v>
      </c>
      <c r="C2">
        <v>120</v>
      </c>
      <c r="D2" t="s">
        <v>12</v>
      </c>
      <c r="E2">
        <f>SQRT(($B$2-B2)*($B$2-B2)+($C$2-C2)*($C$2-C2))</f>
        <v>0</v>
      </c>
      <c r="F2">
        <f>SQRT(($B$7-B2)*($B$7-B2)+($C$7-C2)*($C$7-C2))</f>
        <v>44.721359549995796</v>
      </c>
      <c r="G2" t="str">
        <f>IF(E2&lt;F2,"C1","C2")</f>
        <v>C1</v>
      </c>
      <c r="I2">
        <f>IF(G2="C1",B2,0)</f>
        <v>150</v>
      </c>
      <c r="J2">
        <f>IF(G2="C1",C2,0)</f>
        <v>120</v>
      </c>
      <c r="M2">
        <f>IF(G2="C2",B2,0)</f>
        <v>0</v>
      </c>
      <c r="N2">
        <f aca="true" t="shared" si="0" ref="N2:N10">IF(G2="C2",C2,0)</f>
        <v>0</v>
      </c>
    </row>
    <row r="3" spans="1:14" ht="12.75">
      <c r="A3" t="s">
        <v>4</v>
      </c>
      <c r="B3">
        <v>165</v>
      </c>
      <c r="C3">
        <v>180</v>
      </c>
      <c r="E3">
        <f aca="true" t="shared" si="1" ref="E3:E10">SQRT(($B$2-B3)*($B$2-B3)+($C$2-C3)*($C$2-C3))</f>
        <v>61.84658438426491</v>
      </c>
      <c r="F3">
        <f aca="true" t="shared" si="2" ref="F3:F10">SQRT(($B$7-B3)*($B$7-B3)+($C$7-C3)*($C$7-C3))</f>
        <v>97.082439194738</v>
      </c>
      <c r="G3" t="str">
        <f aca="true" t="shared" si="3" ref="G3:G10">IF(E3&lt;F3,"C1","C2")</f>
        <v>C1</v>
      </c>
      <c r="I3">
        <f aca="true" t="shared" si="4" ref="I3:I10">IF(G3="C1",B3,0)</f>
        <v>165</v>
      </c>
      <c r="J3">
        <f aca="true" t="shared" si="5" ref="J3:J10">IF(G3="C1",C3,0)</f>
        <v>180</v>
      </c>
      <c r="M3">
        <f aca="true" t="shared" si="6" ref="M3:M10">IF(G3="C2",B3,0)</f>
        <v>0</v>
      </c>
      <c r="N3">
        <f t="shared" si="0"/>
        <v>0</v>
      </c>
    </row>
    <row r="4" spans="1:14" ht="12.75">
      <c r="A4" t="s">
        <v>5</v>
      </c>
      <c r="B4">
        <v>140</v>
      </c>
      <c r="C4">
        <v>100</v>
      </c>
      <c r="E4">
        <f t="shared" si="1"/>
        <v>22.360679774997898</v>
      </c>
      <c r="F4">
        <f t="shared" si="2"/>
        <v>30</v>
      </c>
      <c r="G4" t="str">
        <f t="shared" si="3"/>
        <v>C1</v>
      </c>
      <c r="I4">
        <f t="shared" si="4"/>
        <v>140</v>
      </c>
      <c r="J4">
        <f t="shared" si="5"/>
        <v>100</v>
      </c>
      <c r="M4">
        <f t="shared" si="6"/>
        <v>0</v>
      </c>
      <c r="N4">
        <f t="shared" si="0"/>
        <v>0</v>
      </c>
    </row>
    <row r="5" spans="1:14" ht="12.75">
      <c r="A5" t="s">
        <v>6</v>
      </c>
      <c r="B5">
        <v>200</v>
      </c>
      <c r="C5">
        <v>200</v>
      </c>
      <c r="E5">
        <f t="shared" si="1"/>
        <v>94.33981132056604</v>
      </c>
      <c r="F5">
        <f t="shared" si="2"/>
        <v>134.5362404707371</v>
      </c>
      <c r="G5" t="str">
        <f t="shared" si="3"/>
        <v>C1</v>
      </c>
      <c r="I5">
        <f t="shared" si="4"/>
        <v>200</v>
      </c>
      <c r="J5">
        <f t="shared" si="5"/>
        <v>200</v>
      </c>
      <c r="M5">
        <f t="shared" si="6"/>
        <v>0</v>
      </c>
      <c r="N5">
        <f t="shared" si="0"/>
        <v>0</v>
      </c>
    </row>
    <row r="6" spans="1:14" ht="12.75">
      <c r="A6" t="s">
        <v>7</v>
      </c>
      <c r="B6">
        <v>120</v>
      </c>
      <c r="C6">
        <v>90</v>
      </c>
      <c r="E6">
        <f t="shared" si="1"/>
        <v>42.42640687119285</v>
      </c>
      <c r="F6">
        <f t="shared" si="2"/>
        <v>14.142135623730951</v>
      </c>
      <c r="G6" t="str">
        <f t="shared" si="3"/>
        <v>C2</v>
      </c>
      <c r="I6">
        <f t="shared" si="4"/>
        <v>0</v>
      </c>
      <c r="J6">
        <f t="shared" si="5"/>
        <v>0</v>
      </c>
      <c r="M6">
        <f t="shared" si="6"/>
        <v>120</v>
      </c>
      <c r="N6">
        <f t="shared" si="0"/>
        <v>90</v>
      </c>
    </row>
    <row r="7" spans="1:14" ht="12.75">
      <c r="A7" t="s">
        <v>8</v>
      </c>
      <c r="B7">
        <v>110</v>
      </c>
      <c r="C7">
        <v>100</v>
      </c>
      <c r="D7" t="s">
        <v>13</v>
      </c>
      <c r="E7">
        <f t="shared" si="1"/>
        <v>44.721359549995796</v>
      </c>
      <c r="F7">
        <f t="shared" si="2"/>
        <v>0</v>
      </c>
      <c r="G7" t="str">
        <f t="shared" si="3"/>
        <v>C2</v>
      </c>
      <c r="I7">
        <f t="shared" si="4"/>
        <v>0</v>
      </c>
      <c r="J7">
        <f t="shared" si="5"/>
        <v>0</v>
      </c>
      <c r="M7">
        <f t="shared" si="6"/>
        <v>110</v>
      </c>
      <c r="N7">
        <f t="shared" si="0"/>
        <v>100</v>
      </c>
    </row>
    <row r="8" spans="1:14" ht="12.75">
      <c r="A8" t="s">
        <v>9</v>
      </c>
      <c r="B8">
        <v>180</v>
      </c>
      <c r="C8">
        <v>200</v>
      </c>
      <c r="E8">
        <f t="shared" si="1"/>
        <v>85.44003745317531</v>
      </c>
      <c r="F8">
        <f t="shared" si="2"/>
        <v>122.06555615733703</v>
      </c>
      <c r="G8" t="str">
        <f t="shared" si="3"/>
        <v>C1</v>
      </c>
      <c r="I8">
        <f t="shared" si="4"/>
        <v>180</v>
      </c>
      <c r="J8">
        <f t="shared" si="5"/>
        <v>200</v>
      </c>
      <c r="M8">
        <f t="shared" si="6"/>
        <v>0</v>
      </c>
      <c r="N8">
        <f t="shared" si="0"/>
        <v>0</v>
      </c>
    </row>
    <row r="9" spans="1:14" ht="12.75">
      <c r="A9" t="s">
        <v>10</v>
      </c>
      <c r="B9">
        <v>100</v>
      </c>
      <c r="C9">
        <v>90</v>
      </c>
      <c r="E9">
        <f t="shared" si="1"/>
        <v>58.309518948453004</v>
      </c>
      <c r="F9">
        <f t="shared" si="2"/>
        <v>14.142135623730951</v>
      </c>
      <c r="G9" t="str">
        <f t="shared" si="3"/>
        <v>C2</v>
      </c>
      <c r="I9">
        <f t="shared" si="4"/>
        <v>0</v>
      </c>
      <c r="J9">
        <f t="shared" si="5"/>
        <v>0</v>
      </c>
      <c r="M9">
        <f t="shared" si="6"/>
        <v>100</v>
      </c>
      <c r="N9">
        <f t="shared" si="0"/>
        <v>90</v>
      </c>
    </row>
    <row r="10" spans="1:14" ht="12.75">
      <c r="A10" t="s">
        <v>11</v>
      </c>
      <c r="B10">
        <v>140</v>
      </c>
      <c r="C10">
        <v>110</v>
      </c>
      <c r="E10">
        <f t="shared" si="1"/>
        <v>14.142135623730951</v>
      </c>
      <c r="F10">
        <f t="shared" si="2"/>
        <v>31.622776601683793</v>
      </c>
      <c r="G10" t="str">
        <f t="shared" si="3"/>
        <v>C1</v>
      </c>
      <c r="I10">
        <f t="shared" si="4"/>
        <v>140</v>
      </c>
      <c r="J10">
        <f t="shared" si="5"/>
        <v>110</v>
      </c>
      <c r="M10">
        <f t="shared" si="6"/>
        <v>0</v>
      </c>
      <c r="N10">
        <f t="shared" si="0"/>
        <v>0</v>
      </c>
    </row>
    <row r="12" spans="8:14" ht="12.75">
      <c r="H12" t="s">
        <v>19</v>
      </c>
      <c r="I12">
        <f>SUM(I2:I10)/6</f>
        <v>162.5</v>
      </c>
      <c r="J12">
        <f>SUM(J2:J10)/6</f>
        <v>151.66666666666666</v>
      </c>
      <c r="L12" t="s">
        <v>20</v>
      </c>
      <c r="M12">
        <f>SUM(M2:M10)/3</f>
        <v>110</v>
      </c>
      <c r="N12">
        <f>SUM(N2:N10)/3</f>
        <v>93.33333333333333</v>
      </c>
    </row>
    <row r="14" spans="1:3" ht="12.75">
      <c r="A14" t="s">
        <v>12</v>
      </c>
      <c r="B14">
        <v>150</v>
      </c>
      <c r="C14">
        <v>120</v>
      </c>
    </row>
    <row r="15" spans="1:3" ht="12.75">
      <c r="A15" t="s">
        <v>13</v>
      </c>
      <c r="B15">
        <v>110</v>
      </c>
      <c r="C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G2" sqref="G2"/>
    </sheetView>
  </sheetViews>
  <sheetFormatPr defaultColWidth="9.140625" defaultRowHeight="12.75"/>
  <sheetData>
    <row r="1" spans="1:13" ht="12.75">
      <c r="A1" t="s">
        <v>0</v>
      </c>
      <c r="B1" t="s">
        <v>1</v>
      </c>
      <c r="C1" t="s">
        <v>2</v>
      </c>
      <c r="E1" t="s">
        <v>14</v>
      </c>
      <c r="F1" t="s">
        <v>15</v>
      </c>
      <c r="G1" t="s">
        <v>16</v>
      </c>
      <c r="I1" t="s">
        <v>17</v>
      </c>
      <c r="M1" t="s">
        <v>18</v>
      </c>
    </row>
    <row r="2" spans="1:14" ht="12.75">
      <c r="A2" t="s">
        <v>3</v>
      </c>
      <c r="B2">
        <v>150</v>
      </c>
      <c r="C2">
        <v>120</v>
      </c>
      <c r="E2">
        <f>SQRT(($B$14-B2)*($B$14-B2)+($C$14-C2)*($C$14-C2))</f>
        <v>34.04449702635915</v>
      </c>
      <c r="F2">
        <f>SQRT(($B$15-B2)*($B$15-B2)+($C$15-C2)*($C$15-C2))</f>
        <v>48.07401700618652</v>
      </c>
      <c r="G2" t="str">
        <f>IF(E2&lt;F2,"C1","C2")</f>
        <v>C1</v>
      </c>
      <c r="I2">
        <f>IF(G2="C1",B2,0)</f>
        <v>150</v>
      </c>
      <c r="J2">
        <f>IF(G2="C1",C2,0)</f>
        <v>120</v>
      </c>
      <c r="M2">
        <f>IF(G2="C2",B2,0)</f>
        <v>0</v>
      </c>
      <c r="N2">
        <f aca="true" t="shared" si="0" ref="N2:N10">IF(G2="C2",C2,0)</f>
        <v>0</v>
      </c>
    </row>
    <row r="3" spans="1:14" ht="12.75">
      <c r="A3" t="s">
        <v>4</v>
      </c>
      <c r="B3">
        <v>165</v>
      </c>
      <c r="C3">
        <v>180</v>
      </c>
      <c r="E3">
        <f aca="true" t="shared" si="1" ref="E3:E10">SQRT(($B$14-B3)*($B$14-B3)+($C$14-C3)*($C$14-C3))</f>
        <v>28.443413609793364</v>
      </c>
      <c r="F3">
        <f aca="true" t="shared" si="2" ref="F3:F10">SQRT(($B$15-B3)*($B$15-B3)+($C$15-C3)*($C$15-C3))</f>
        <v>102.64556060108549</v>
      </c>
      <c r="G3" t="str">
        <f aca="true" t="shared" si="3" ref="G3:G10">IF(E3&lt;F3,"C1","C2")</f>
        <v>C1</v>
      </c>
      <c r="I3">
        <f aca="true" t="shared" si="4" ref="I3:I10">IF(G3="C1",B3,0)</f>
        <v>165</v>
      </c>
      <c r="J3">
        <f aca="true" t="shared" si="5" ref="J3:J10">IF(G3="C1",C3,0)</f>
        <v>180</v>
      </c>
      <c r="M3">
        <f aca="true" t="shared" si="6" ref="M3:M10">IF(G3="C2",B3,0)</f>
        <v>0</v>
      </c>
      <c r="N3">
        <f t="shared" si="0"/>
        <v>0</v>
      </c>
    </row>
    <row r="4" spans="1:14" ht="12.75">
      <c r="A4" t="s">
        <v>5</v>
      </c>
      <c r="B4">
        <v>140</v>
      </c>
      <c r="C4">
        <v>100</v>
      </c>
      <c r="E4">
        <f t="shared" si="1"/>
        <v>56.35330020898903</v>
      </c>
      <c r="F4">
        <f t="shared" si="2"/>
        <v>30.73181485764296</v>
      </c>
      <c r="G4" t="str">
        <f t="shared" si="3"/>
        <v>C2</v>
      </c>
      <c r="I4">
        <f t="shared" si="4"/>
        <v>0</v>
      </c>
      <c r="J4">
        <f t="shared" si="5"/>
        <v>0</v>
      </c>
      <c r="M4">
        <f t="shared" si="6"/>
        <v>140</v>
      </c>
      <c r="N4">
        <f t="shared" si="0"/>
        <v>100</v>
      </c>
    </row>
    <row r="5" spans="1:14" ht="12.75">
      <c r="A5" t="s">
        <v>6</v>
      </c>
      <c r="B5">
        <v>200</v>
      </c>
      <c r="C5">
        <v>200</v>
      </c>
      <c r="E5">
        <f t="shared" si="1"/>
        <v>61.17484050744319</v>
      </c>
      <c r="F5">
        <f t="shared" si="2"/>
        <v>139.56280943638882</v>
      </c>
      <c r="G5" t="str">
        <f t="shared" si="3"/>
        <v>C1</v>
      </c>
      <c r="I5">
        <f t="shared" si="4"/>
        <v>200</v>
      </c>
      <c r="J5">
        <f t="shared" si="5"/>
        <v>200</v>
      </c>
      <c r="M5">
        <f t="shared" si="6"/>
        <v>0</v>
      </c>
      <c r="N5">
        <f t="shared" si="0"/>
        <v>0</v>
      </c>
    </row>
    <row r="6" spans="1:14" ht="12.75">
      <c r="A6" t="s">
        <v>7</v>
      </c>
      <c r="B6">
        <v>120</v>
      </c>
      <c r="C6">
        <v>90</v>
      </c>
      <c r="E6">
        <f t="shared" si="1"/>
        <v>74.8934428223044</v>
      </c>
      <c r="F6">
        <f t="shared" si="2"/>
        <v>10.540925533894596</v>
      </c>
      <c r="G6" t="str">
        <f t="shared" si="3"/>
        <v>C2</v>
      </c>
      <c r="I6">
        <f t="shared" si="4"/>
        <v>0</v>
      </c>
      <c r="J6">
        <f t="shared" si="5"/>
        <v>0</v>
      </c>
      <c r="M6">
        <f t="shared" si="6"/>
        <v>120</v>
      </c>
      <c r="N6">
        <f t="shared" si="0"/>
        <v>90</v>
      </c>
    </row>
    <row r="7" spans="1:14" ht="12.75">
      <c r="A7" t="s">
        <v>8</v>
      </c>
      <c r="B7">
        <v>110</v>
      </c>
      <c r="C7">
        <v>100</v>
      </c>
      <c r="E7">
        <f t="shared" si="1"/>
        <v>73.65931335849149</v>
      </c>
      <c r="F7">
        <f t="shared" si="2"/>
        <v>6.666666666666671</v>
      </c>
      <c r="G7" t="str">
        <f t="shared" si="3"/>
        <v>C2</v>
      </c>
      <c r="I7">
        <f t="shared" si="4"/>
        <v>0</v>
      </c>
      <c r="J7">
        <f t="shared" si="5"/>
        <v>0</v>
      </c>
      <c r="M7">
        <f t="shared" si="6"/>
        <v>110</v>
      </c>
      <c r="N7">
        <f t="shared" si="0"/>
        <v>100</v>
      </c>
    </row>
    <row r="8" spans="1:14" ht="12.75">
      <c r="A8" t="s">
        <v>9</v>
      </c>
      <c r="B8">
        <v>180</v>
      </c>
      <c r="C8">
        <v>200</v>
      </c>
      <c r="E8">
        <f t="shared" si="1"/>
        <v>51.403901710970466</v>
      </c>
      <c r="F8">
        <f t="shared" si="2"/>
        <v>127.58439472669758</v>
      </c>
      <c r="G8" t="str">
        <f t="shared" si="3"/>
        <v>C1</v>
      </c>
      <c r="I8">
        <f t="shared" si="4"/>
        <v>180</v>
      </c>
      <c r="J8">
        <f t="shared" si="5"/>
        <v>200</v>
      </c>
      <c r="M8">
        <f t="shared" si="6"/>
        <v>0</v>
      </c>
      <c r="N8">
        <f t="shared" si="0"/>
        <v>0</v>
      </c>
    </row>
    <row r="9" spans="1:14" ht="12.75">
      <c r="A9" t="s">
        <v>10</v>
      </c>
      <c r="B9">
        <v>100</v>
      </c>
      <c r="C9">
        <v>90</v>
      </c>
      <c r="E9">
        <f t="shared" si="1"/>
        <v>87.80106934301983</v>
      </c>
      <c r="F9">
        <f t="shared" si="2"/>
        <v>10.540925533894596</v>
      </c>
      <c r="G9" t="str">
        <f t="shared" si="3"/>
        <v>C2</v>
      </c>
      <c r="I9">
        <f t="shared" si="4"/>
        <v>0</v>
      </c>
      <c r="J9">
        <f t="shared" si="5"/>
        <v>0</v>
      </c>
      <c r="M9">
        <f t="shared" si="6"/>
        <v>100</v>
      </c>
      <c r="N9">
        <f t="shared" si="0"/>
        <v>90</v>
      </c>
    </row>
    <row r="10" spans="1:14" ht="12.75">
      <c r="A10" t="s">
        <v>11</v>
      </c>
      <c r="B10">
        <v>140</v>
      </c>
      <c r="C10">
        <v>110</v>
      </c>
      <c r="E10">
        <f t="shared" si="1"/>
        <v>47.3535754839179</v>
      </c>
      <c r="F10">
        <f t="shared" si="2"/>
        <v>34.318767136623336</v>
      </c>
      <c r="G10" t="str">
        <f t="shared" si="3"/>
        <v>C2</v>
      </c>
      <c r="I10">
        <f t="shared" si="4"/>
        <v>0</v>
      </c>
      <c r="J10">
        <f t="shared" si="5"/>
        <v>0</v>
      </c>
      <c r="M10">
        <f t="shared" si="6"/>
        <v>140</v>
      </c>
      <c r="N10">
        <f t="shared" si="0"/>
        <v>110</v>
      </c>
    </row>
    <row r="12" spans="8:14" ht="12.75">
      <c r="H12" t="s">
        <v>19</v>
      </c>
      <c r="I12">
        <f>SUM(I2:I10)/4</f>
        <v>173.75</v>
      </c>
      <c r="J12">
        <f>SUM(J2:J10)/4</f>
        <v>175</v>
      </c>
      <c r="L12" t="s">
        <v>20</v>
      </c>
      <c r="M12">
        <f>SUM(M2:M10)/5</f>
        <v>122</v>
      </c>
      <c r="N12">
        <f>SUM(N2:N10)/5</f>
        <v>98</v>
      </c>
    </row>
    <row r="14" spans="1:3" ht="12.75">
      <c r="A14" t="s">
        <v>12</v>
      </c>
      <c r="B14">
        <f>Sheet1!I12</f>
        <v>162.5</v>
      </c>
      <c r="C14">
        <f>Sheet1!J12</f>
        <v>151.66666666666666</v>
      </c>
    </row>
    <row r="15" spans="1:3" ht="12.75">
      <c r="A15" t="s">
        <v>13</v>
      </c>
      <c r="B15">
        <f>Sheet1!M12</f>
        <v>110</v>
      </c>
      <c r="C15">
        <f>Sheet1!N12</f>
        <v>93.33333333333333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N13" sqref="N13"/>
    </sheetView>
  </sheetViews>
  <sheetFormatPr defaultColWidth="9.140625" defaultRowHeight="12.75"/>
  <sheetData>
    <row r="1" spans="1:13" ht="12.75">
      <c r="A1" t="s">
        <v>0</v>
      </c>
      <c r="B1" t="s">
        <v>1</v>
      </c>
      <c r="C1" t="s">
        <v>2</v>
      </c>
      <c r="E1" t="s">
        <v>14</v>
      </c>
      <c r="F1" t="s">
        <v>15</v>
      </c>
      <c r="G1" t="s">
        <v>16</v>
      </c>
      <c r="I1" t="s">
        <v>17</v>
      </c>
      <c r="M1" t="s">
        <v>18</v>
      </c>
    </row>
    <row r="2" spans="1:14" ht="12.75">
      <c r="A2" t="s">
        <v>3</v>
      </c>
      <c r="B2">
        <v>150</v>
      </c>
      <c r="C2">
        <v>120</v>
      </c>
      <c r="E2">
        <f>SQRT(($B$14-B2)*($B$14-B2)+($C$14-C2)*($C$14-C2))</f>
        <v>59.90878483160879</v>
      </c>
      <c r="F2">
        <f>SQRT(($B$15-B2)*($B$15-B2)+($C$15-C2)*($C$15-C2))</f>
        <v>35.608987629529715</v>
      </c>
      <c r="G2" t="str">
        <f>IF(E2&lt;F2,"C1","C2")</f>
        <v>C2</v>
      </c>
      <c r="I2">
        <f>IF(G2="C1",B2,0)</f>
        <v>0</v>
      </c>
      <c r="J2">
        <f>IF(G2="C1",C2,0)</f>
        <v>0</v>
      </c>
      <c r="M2">
        <f>IF(G2="C2",B2,0)</f>
        <v>150</v>
      </c>
      <c r="N2">
        <f aca="true" t="shared" si="0" ref="N2:N10">IF(G2="C2",C2,0)</f>
        <v>120</v>
      </c>
    </row>
    <row r="3" spans="1:14" ht="12.75">
      <c r="A3" t="s">
        <v>4</v>
      </c>
      <c r="B3">
        <v>165</v>
      </c>
      <c r="C3">
        <v>180</v>
      </c>
      <c r="E3">
        <f aca="true" t="shared" si="1" ref="E3:E10">SQRT(($B$14-B3)*($B$14-B3)+($C$14-C3)*($C$14-C3))</f>
        <v>10.077822185373186</v>
      </c>
      <c r="F3">
        <f aca="true" t="shared" si="2" ref="F3:F10">SQRT(($B$15-B3)*($B$15-B3)+($C$15-C3)*($C$15-C3))</f>
        <v>92.59049627256569</v>
      </c>
      <c r="G3" t="str">
        <f aca="true" t="shared" si="3" ref="G3:G10">IF(E3&lt;F3,"C1","C2")</f>
        <v>C1</v>
      </c>
      <c r="I3">
        <f aca="true" t="shared" si="4" ref="I3:I10">IF(G3="C1",B3,0)</f>
        <v>165</v>
      </c>
      <c r="J3">
        <f aca="true" t="shared" si="5" ref="J3:J10">IF(G3="C1",C3,0)</f>
        <v>180</v>
      </c>
      <c r="M3">
        <f aca="true" t="shared" si="6" ref="M3:M10">IF(G3="C2",B3,0)</f>
        <v>0</v>
      </c>
      <c r="N3">
        <f t="shared" si="0"/>
        <v>0</v>
      </c>
    </row>
    <row r="4" spans="1:14" ht="12.75">
      <c r="A4" t="s">
        <v>5</v>
      </c>
      <c r="B4">
        <v>140</v>
      </c>
      <c r="C4">
        <v>100</v>
      </c>
      <c r="E4">
        <f t="shared" si="1"/>
        <v>82.24392074797991</v>
      </c>
      <c r="F4">
        <f t="shared" si="2"/>
        <v>18.110770276274835</v>
      </c>
      <c r="G4" t="str">
        <f t="shared" si="3"/>
        <v>C2</v>
      </c>
      <c r="I4">
        <f t="shared" si="4"/>
        <v>0</v>
      </c>
      <c r="J4">
        <f t="shared" si="5"/>
        <v>0</v>
      </c>
      <c r="M4">
        <f t="shared" si="6"/>
        <v>140</v>
      </c>
      <c r="N4">
        <f t="shared" si="0"/>
        <v>100</v>
      </c>
    </row>
    <row r="5" spans="1:14" ht="12.75">
      <c r="A5" t="s">
        <v>6</v>
      </c>
      <c r="B5">
        <v>200</v>
      </c>
      <c r="C5">
        <v>200</v>
      </c>
      <c r="E5">
        <f t="shared" si="1"/>
        <v>36.25</v>
      </c>
      <c r="F5">
        <f t="shared" si="2"/>
        <v>128.40560735419618</v>
      </c>
      <c r="G5" t="str">
        <f t="shared" si="3"/>
        <v>C1</v>
      </c>
      <c r="I5">
        <f t="shared" si="4"/>
        <v>200</v>
      </c>
      <c r="J5">
        <f t="shared" si="5"/>
        <v>200</v>
      </c>
      <c r="M5">
        <f t="shared" si="6"/>
        <v>0</v>
      </c>
      <c r="N5">
        <f t="shared" si="0"/>
        <v>0</v>
      </c>
    </row>
    <row r="6" spans="1:14" ht="12.75">
      <c r="A6" t="s">
        <v>7</v>
      </c>
      <c r="B6">
        <v>120</v>
      </c>
      <c r="C6">
        <v>90</v>
      </c>
      <c r="E6">
        <f t="shared" si="1"/>
        <v>100.5686954275534</v>
      </c>
      <c r="F6">
        <f t="shared" si="2"/>
        <v>8.246211251235321</v>
      </c>
      <c r="G6" t="str">
        <f t="shared" si="3"/>
        <v>C2</v>
      </c>
      <c r="I6">
        <f t="shared" si="4"/>
        <v>0</v>
      </c>
      <c r="J6">
        <f t="shared" si="5"/>
        <v>0</v>
      </c>
      <c r="M6">
        <f t="shared" si="6"/>
        <v>120</v>
      </c>
      <c r="N6">
        <f t="shared" si="0"/>
        <v>90</v>
      </c>
    </row>
    <row r="7" spans="1:14" ht="12.75">
      <c r="A7" t="s">
        <v>8</v>
      </c>
      <c r="B7">
        <v>110</v>
      </c>
      <c r="C7">
        <v>100</v>
      </c>
      <c r="E7">
        <f t="shared" si="1"/>
        <v>98.43303561305015</v>
      </c>
      <c r="F7">
        <f t="shared" si="2"/>
        <v>12.165525060596439</v>
      </c>
      <c r="G7" t="str">
        <f t="shared" si="3"/>
        <v>C2</v>
      </c>
      <c r="I7">
        <f t="shared" si="4"/>
        <v>0</v>
      </c>
      <c r="J7">
        <f t="shared" si="5"/>
        <v>0</v>
      </c>
      <c r="M7">
        <f t="shared" si="6"/>
        <v>110</v>
      </c>
      <c r="N7">
        <f t="shared" si="0"/>
        <v>100</v>
      </c>
    </row>
    <row r="8" spans="1:14" ht="12.75">
      <c r="A8" t="s">
        <v>9</v>
      </c>
      <c r="B8">
        <v>180</v>
      </c>
      <c r="C8">
        <v>200</v>
      </c>
      <c r="E8">
        <f t="shared" si="1"/>
        <v>25.76941016011038</v>
      </c>
      <c r="F8">
        <f t="shared" si="2"/>
        <v>117.33712115098103</v>
      </c>
      <c r="G8" t="str">
        <f t="shared" si="3"/>
        <v>C1</v>
      </c>
      <c r="I8">
        <f t="shared" si="4"/>
        <v>180</v>
      </c>
      <c r="J8">
        <f t="shared" si="5"/>
        <v>200</v>
      </c>
      <c r="M8">
        <f t="shared" si="6"/>
        <v>0</v>
      </c>
      <c r="N8">
        <f t="shared" si="0"/>
        <v>0</v>
      </c>
    </row>
    <row r="9" spans="1:14" ht="12.75">
      <c r="A9" t="s">
        <v>10</v>
      </c>
      <c r="B9">
        <v>100</v>
      </c>
      <c r="C9">
        <v>90</v>
      </c>
      <c r="E9">
        <f t="shared" si="1"/>
        <v>112.53471686550778</v>
      </c>
      <c r="F9">
        <f t="shared" si="2"/>
        <v>23.40939982143925</v>
      </c>
      <c r="G9" t="str">
        <f t="shared" si="3"/>
        <v>C2</v>
      </c>
      <c r="I9">
        <f t="shared" si="4"/>
        <v>0</v>
      </c>
      <c r="J9">
        <f t="shared" si="5"/>
        <v>0</v>
      </c>
      <c r="M9">
        <f t="shared" si="6"/>
        <v>100</v>
      </c>
      <c r="N9">
        <f t="shared" si="0"/>
        <v>90</v>
      </c>
    </row>
    <row r="10" spans="1:14" ht="12.75">
      <c r="A10" t="s">
        <v>11</v>
      </c>
      <c r="B10">
        <v>140</v>
      </c>
      <c r="C10">
        <v>110</v>
      </c>
      <c r="E10">
        <f t="shared" si="1"/>
        <v>73.23976037645126</v>
      </c>
      <c r="F10">
        <f t="shared" si="2"/>
        <v>21.633307652783937</v>
      </c>
      <c r="G10" t="str">
        <f t="shared" si="3"/>
        <v>C2</v>
      </c>
      <c r="I10">
        <f t="shared" si="4"/>
        <v>0</v>
      </c>
      <c r="J10">
        <f t="shared" si="5"/>
        <v>0</v>
      </c>
      <c r="M10">
        <f t="shared" si="6"/>
        <v>140</v>
      </c>
      <c r="N10">
        <f t="shared" si="0"/>
        <v>110</v>
      </c>
    </row>
    <row r="12" spans="8:14" ht="12.75">
      <c r="H12" t="s">
        <v>19</v>
      </c>
      <c r="I12">
        <f>SUM(I2:I10)/3</f>
        <v>181.66666666666666</v>
      </c>
      <c r="J12">
        <f>SUM(J2:J10)/3</f>
        <v>193.33333333333334</v>
      </c>
      <c r="L12" t="s">
        <v>20</v>
      </c>
      <c r="M12">
        <f>SUM(M2:M10)/6</f>
        <v>126.66666666666667</v>
      </c>
      <c r="N12">
        <f>SUM(N2:N10)/6</f>
        <v>101.66666666666667</v>
      </c>
    </row>
    <row r="14" spans="1:3" ht="12.75">
      <c r="A14" t="s">
        <v>12</v>
      </c>
      <c r="B14">
        <f>Sheet2!I12</f>
        <v>173.75</v>
      </c>
      <c r="C14">
        <f>Sheet2!J12</f>
        <v>175</v>
      </c>
    </row>
    <row r="15" spans="1:3" ht="12.75">
      <c r="A15" t="s">
        <v>13</v>
      </c>
      <c r="B15">
        <f>Sheet2!M12</f>
        <v>122</v>
      </c>
      <c r="C15">
        <f>Sheet2!N12</f>
        <v>98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jpv</cp:lastModifiedBy>
  <dcterms:created xsi:type="dcterms:W3CDTF">1996-10-14T23:33:28Z</dcterms:created>
  <dcterms:modified xsi:type="dcterms:W3CDTF">2007-01-15T14:26:58Z</dcterms:modified>
  <cp:category/>
  <cp:version/>
  <cp:contentType/>
  <cp:contentStatus/>
</cp:coreProperties>
</file>